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RMINAIS\a\2017 FUNASA Banheiros MSD\2. Execução\Projetos e Orçamentos 4º envio\"/>
    </mc:Choice>
  </mc:AlternateContent>
  <bookViews>
    <workbookView xWindow="0" yWindow="0" windowWidth="20490" windowHeight="775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F28" i="1" l="1"/>
  <c r="E30" i="1"/>
  <c r="F30" i="1" s="1"/>
  <c r="E29" i="1"/>
  <c r="F29" i="1" s="1"/>
  <c r="E28" i="1"/>
  <c r="E27" i="1"/>
  <c r="F27" i="1" s="1"/>
  <c r="E26" i="1"/>
  <c r="F26" i="1" s="1"/>
  <c r="F21" i="1"/>
  <c r="E21" i="1"/>
  <c r="E20" i="1"/>
  <c r="F20" i="1" s="1"/>
  <c r="E19" i="1"/>
  <c r="F19" i="1" s="1"/>
  <c r="E18" i="1"/>
  <c r="F18" i="1" s="1"/>
  <c r="E17" i="1"/>
  <c r="F17" i="1" s="1"/>
  <c r="F8" i="1"/>
  <c r="E9" i="1"/>
  <c r="F9" i="1" s="1"/>
  <c r="E10" i="1"/>
  <c r="F10" i="1" s="1"/>
  <c r="E8" i="1"/>
  <c r="E11" i="1"/>
  <c r="F11" i="1" s="1"/>
  <c r="E12" i="1"/>
  <c r="F12" i="1" s="1"/>
  <c r="E4" i="1"/>
  <c r="F4" i="1" s="1"/>
  <c r="C35" i="1" s="1"/>
  <c r="F31" i="1" l="1"/>
  <c r="E31" i="1"/>
  <c r="F22" i="1"/>
  <c r="E22" i="1"/>
  <c r="F13" i="1"/>
  <c r="E13" i="1"/>
  <c r="E3" i="1"/>
  <c r="F3" i="1" s="1"/>
  <c r="C34" i="1" s="1"/>
  <c r="C36" i="1" l="1"/>
  <c r="C39" i="1"/>
</calcChain>
</file>

<file path=xl/sharedStrings.xml><?xml version="1.0" encoding="utf-8"?>
<sst xmlns="http://schemas.openxmlformats.org/spreadsheetml/2006/main" count="45" uniqueCount="22">
  <si>
    <t xml:space="preserve">Banheiro com caixa d água </t>
  </si>
  <si>
    <t>Serviço</t>
  </si>
  <si>
    <t xml:space="preserve">Materiais </t>
  </si>
  <si>
    <t>Cisternas</t>
  </si>
  <si>
    <t>Sistema de Tratamento de Esgoto</t>
  </si>
  <si>
    <t>10 unidades</t>
  </si>
  <si>
    <t>Sistema de Tratamento de Esgoto até 05 habitantes</t>
  </si>
  <si>
    <t>Fossa séptica</t>
  </si>
  <si>
    <t>Filtro Anaeróbico</t>
  </si>
  <si>
    <t>Sumidouro</t>
  </si>
  <si>
    <t>Total 1 unidade</t>
  </si>
  <si>
    <t>11 unidades</t>
  </si>
  <si>
    <t>Total</t>
  </si>
  <si>
    <t>Caixa de inspeção</t>
  </si>
  <si>
    <t>Caixa de gordura</t>
  </si>
  <si>
    <t>Sistema de Tratamento de Esgoto até 05 á 07 habitantes</t>
  </si>
  <si>
    <t>2 unidades</t>
  </si>
  <si>
    <t>Sistema de Tratamento de Esgoto até 05 habitantes_ terreno com rocha</t>
  </si>
  <si>
    <t>1 unidade</t>
  </si>
  <si>
    <t>TOTAL</t>
  </si>
  <si>
    <t>ADM</t>
  </si>
  <si>
    <t>Placa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</si>
</sst>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44" fontId="3" fillId="0" borderId="0" xfId="1" applyFont="1" applyBorder="1" applyAlignment="1">
      <alignment horizontal="center" vertical="center"/>
    </xf>
    <xf numFmtId="44" fontId="3" fillId="0" borderId="5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4" fontId="3" fillId="0" borderId="8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4" fontId="3" fillId="4" borderId="0" xfId="1" applyFont="1" applyFill="1" applyBorder="1" applyAlignment="1">
      <alignment horizontal="center" vertical="center"/>
    </xf>
    <xf numFmtId="44" fontId="3" fillId="4" borderId="0" xfId="0" applyNumberFormat="1" applyFont="1" applyFill="1" applyBorder="1" applyAlignment="1">
      <alignment horizontal="center" vertical="center"/>
    </xf>
    <xf numFmtId="44" fontId="3" fillId="4" borderId="7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5" xfId="0" applyNumberFormat="1" applyBorder="1"/>
    <xf numFmtId="0" fontId="0" fillId="0" borderId="4" xfId="0" applyBorder="1"/>
    <xf numFmtId="44" fontId="0" fillId="0" borderId="5" xfId="1" applyFont="1" applyBorder="1"/>
    <xf numFmtId="0" fontId="0" fillId="0" borderId="6" xfId="0" applyBorder="1"/>
    <xf numFmtId="0" fontId="2" fillId="0" borderId="3" xfId="0" applyFont="1" applyBorder="1" applyAlignment="1">
      <alignment horizontal="center" vertical="center"/>
    </xf>
    <xf numFmtId="44" fontId="2" fillId="4" borderId="8" xfId="0" applyNumberFormat="1" applyFont="1" applyFill="1" applyBorder="1"/>
    <xf numFmtId="0" fontId="3" fillId="5" borderId="4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9"/>
  <sheetViews>
    <sheetView tabSelected="1" view="pageLayout" zoomScaleNormal="100" workbookViewId="0">
      <selection activeCell="G4" sqref="G4:H4"/>
    </sheetView>
  </sheetViews>
  <sheetFormatPr defaultRowHeight="15" x14ac:dyDescent="0.25"/>
  <cols>
    <col min="2" max="2" width="45.28515625" customWidth="1"/>
    <col min="3" max="6" width="15.7109375" customWidth="1"/>
  </cols>
  <sheetData>
    <row r="1" spans="2:6" ht="15.75" thickBot="1" x14ac:dyDescent="0.3"/>
    <row r="2" spans="2:6" x14ac:dyDescent="0.25">
      <c r="B2" s="2"/>
      <c r="C2" s="13" t="s">
        <v>1</v>
      </c>
      <c r="D2" s="13" t="s">
        <v>2</v>
      </c>
      <c r="E2" s="13" t="s">
        <v>10</v>
      </c>
      <c r="F2" s="14" t="s">
        <v>5</v>
      </c>
    </row>
    <row r="3" spans="2:6" x14ac:dyDescent="0.25">
      <c r="B3" s="25" t="s">
        <v>0</v>
      </c>
      <c r="C3" s="4">
        <v>12070.195</v>
      </c>
      <c r="D3" s="4">
        <v>367.29</v>
      </c>
      <c r="E3" s="15">
        <f>C3+D3</f>
        <v>12437.485000000001</v>
      </c>
      <c r="F3" s="5">
        <f>E3*10</f>
        <v>124374.85</v>
      </c>
    </row>
    <row r="4" spans="2:6" x14ac:dyDescent="0.25">
      <c r="B4" s="25" t="s">
        <v>3</v>
      </c>
      <c r="C4" s="4">
        <v>13259.100759988292</v>
      </c>
      <c r="D4" s="4">
        <v>3530.1657060820007</v>
      </c>
      <c r="E4" s="15">
        <f>D4+C4</f>
        <v>16789.266466070294</v>
      </c>
      <c r="F4" s="5">
        <f>E4*10</f>
        <v>167892.66466070293</v>
      </c>
    </row>
    <row r="5" spans="2:6" x14ac:dyDescent="0.25">
      <c r="B5" s="6"/>
      <c r="C5" s="4"/>
      <c r="D5" s="4"/>
      <c r="E5" s="4"/>
      <c r="F5" s="5"/>
    </row>
    <row r="6" spans="2:6" ht="15.75" thickBot="1" x14ac:dyDescent="0.3">
      <c r="B6" s="27" t="s">
        <v>6</v>
      </c>
      <c r="C6" s="28"/>
      <c r="D6" s="28"/>
      <c r="E6" s="28"/>
      <c r="F6" s="29"/>
    </row>
    <row r="7" spans="2:6" x14ac:dyDescent="0.25">
      <c r="B7" s="6"/>
      <c r="C7" s="13" t="s">
        <v>1</v>
      </c>
      <c r="D7" s="13" t="s">
        <v>2</v>
      </c>
      <c r="E7" s="13" t="s">
        <v>10</v>
      </c>
      <c r="F7" s="14" t="s">
        <v>11</v>
      </c>
    </row>
    <row r="8" spans="2:6" x14ac:dyDescent="0.25">
      <c r="B8" s="3" t="s">
        <v>13</v>
      </c>
      <c r="C8" s="4">
        <v>642.52</v>
      </c>
      <c r="D8" s="4">
        <v>34.200000000000003</v>
      </c>
      <c r="E8" s="9">
        <f>D8+C8</f>
        <v>676.72</v>
      </c>
      <c r="F8" s="10">
        <f>E8*11</f>
        <v>7443.92</v>
      </c>
    </row>
    <row r="9" spans="2:6" x14ac:dyDescent="0.25">
      <c r="B9" s="3" t="s">
        <v>14</v>
      </c>
      <c r="C9" s="4">
        <v>449.13</v>
      </c>
      <c r="D9" s="4"/>
      <c r="E9" s="9">
        <f t="shared" ref="E9:E10" si="0">D9+C9</f>
        <v>449.13</v>
      </c>
      <c r="F9" s="10">
        <f t="shared" ref="F9:F11" si="1">E9*11</f>
        <v>4940.43</v>
      </c>
    </row>
    <row r="10" spans="2:6" x14ac:dyDescent="0.25">
      <c r="B10" s="3" t="s">
        <v>7</v>
      </c>
      <c r="C10" s="4">
        <v>1544.09</v>
      </c>
      <c r="D10" s="4">
        <v>587.84</v>
      </c>
      <c r="E10" s="9">
        <f t="shared" si="0"/>
        <v>2131.9299999999998</v>
      </c>
      <c r="F10" s="10">
        <f t="shared" si="1"/>
        <v>23451.23</v>
      </c>
    </row>
    <row r="11" spans="2:6" x14ac:dyDescent="0.25">
      <c r="B11" s="3" t="s">
        <v>8</v>
      </c>
      <c r="C11" s="4">
        <v>1227.81</v>
      </c>
      <c r="D11" s="4">
        <v>543.20000000000005</v>
      </c>
      <c r="E11" s="9">
        <f t="shared" ref="E11:E12" si="2">D11+C11</f>
        <v>1771.01</v>
      </c>
      <c r="F11" s="10">
        <f t="shared" si="1"/>
        <v>19481.11</v>
      </c>
    </row>
    <row r="12" spans="2:6" x14ac:dyDescent="0.25">
      <c r="B12" s="3" t="s">
        <v>9</v>
      </c>
      <c r="C12" s="4">
        <v>1157.01</v>
      </c>
      <c r="D12" s="4">
        <v>773.86</v>
      </c>
      <c r="E12" s="9">
        <f t="shared" si="2"/>
        <v>1930.87</v>
      </c>
      <c r="F12" s="10">
        <f>E12*11</f>
        <v>21239.57</v>
      </c>
    </row>
    <row r="13" spans="2:6" x14ac:dyDescent="0.25">
      <c r="B13" s="6"/>
      <c r="C13" s="30" t="s">
        <v>12</v>
      </c>
      <c r="D13" s="30"/>
      <c r="E13" s="16">
        <f>SUM(E8:E12)</f>
        <v>6959.66</v>
      </c>
      <c r="F13" s="10">
        <f>SUM(F8:F12)</f>
        <v>76556.260000000009</v>
      </c>
    </row>
    <row r="14" spans="2:6" x14ac:dyDescent="0.25">
      <c r="B14" s="6"/>
      <c r="C14" s="7"/>
      <c r="D14" s="7"/>
      <c r="E14" s="7"/>
      <c r="F14" s="8"/>
    </row>
    <row r="15" spans="2:6" ht="15.75" thickBot="1" x14ac:dyDescent="0.3">
      <c r="B15" s="27" t="s">
        <v>15</v>
      </c>
      <c r="C15" s="28"/>
      <c r="D15" s="28"/>
      <c r="E15" s="28"/>
      <c r="F15" s="29"/>
    </row>
    <row r="16" spans="2:6" x14ac:dyDescent="0.25">
      <c r="B16" s="6"/>
      <c r="C16" s="13" t="s">
        <v>1</v>
      </c>
      <c r="D16" s="13" t="s">
        <v>2</v>
      </c>
      <c r="E16" s="13" t="s">
        <v>10</v>
      </c>
      <c r="F16" s="14" t="s">
        <v>16</v>
      </c>
    </row>
    <row r="17" spans="2:6" x14ac:dyDescent="0.25">
      <c r="B17" s="3" t="s">
        <v>13</v>
      </c>
      <c r="C17" s="4">
        <v>642.52</v>
      </c>
      <c r="D17" s="4">
        <v>34.200000000000003</v>
      </c>
      <c r="E17" s="9">
        <f>D17+C17</f>
        <v>676.72</v>
      </c>
      <c r="F17" s="10">
        <f>E17*2</f>
        <v>1353.44</v>
      </c>
    </row>
    <row r="18" spans="2:6" x14ac:dyDescent="0.25">
      <c r="B18" s="3" t="s">
        <v>14</v>
      </c>
      <c r="C18" s="4">
        <v>449.13</v>
      </c>
      <c r="D18" s="4"/>
      <c r="E18" s="9">
        <f t="shared" ref="E18:E21" si="3">D18+C18</f>
        <v>449.13</v>
      </c>
      <c r="F18" s="10">
        <f t="shared" ref="F18:F21" si="4">E18*2</f>
        <v>898.26</v>
      </c>
    </row>
    <row r="19" spans="2:6" x14ac:dyDescent="0.25">
      <c r="B19" s="3" t="s">
        <v>7</v>
      </c>
      <c r="C19" s="4">
        <v>1544.09</v>
      </c>
      <c r="D19" s="4">
        <v>587.84</v>
      </c>
      <c r="E19" s="9">
        <f t="shared" si="3"/>
        <v>2131.9299999999998</v>
      </c>
      <c r="F19" s="10">
        <f t="shared" si="4"/>
        <v>4263.8599999999997</v>
      </c>
    </row>
    <row r="20" spans="2:6" x14ac:dyDescent="0.25">
      <c r="B20" s="3" t="s">
        <v>8</v>
      </c>
      <c r="C20" s="4">
        <v>1227.81</v>
      </c>
      <c r="D20" s="4">
        <v>543.20000000000005</v>
      </c>
      <c r="E20" s="9">
        <f t="shared" si="3"/>
        <v>1771.01</v>
      </c>
      <c r="F20" s="10">
        <f t="shared" si="4"/>
        <v>3542.02</v>
      </c>
    </row>
    <row r="21" spans="2:6" x14ac:dyDescent="0.25">
      <c r="B21" s="3" t="s">
        <v>9</v>
      </c>
      <c r="C21" s="4">
        <v>1972.69</v>
      </c>
      <c r="D21" s="4">
        <v>1243.7</v>
      </c>
      <c r="E21" s="9">
        <f t="shared" si="3"/>
        <v>3216.3900000000003</v>
      </c>
      <c r="F21" s="10">
        <f t="shared" si="4"/>
        <v>6432.7800000000007</v>
      </c>
    </row>
    <row r="22" spans="2:6" x14ac:dyDescent="0.25">
      <c r="B22" s="6"/>
      <c r="C22" s="30" t="s">
        <v>12</v>
      </c>
      <c r="D22" s="30"/>
      <c r="E22" s="16">
        <f>SUM(E17:E21)</f>
        <v>8245.18</v>
      </c>
      <c r="F22" s="10">
        <f>SUM(F17:F21)</f>
        <v>16490.36</v>
      </c>
    </row>
    <row r="23" spans="2:6" x14ac:dyDescent="0.25">
      <c r="B23" s="6"/>
      <c r="C23" s="7"/>
      <c r="D23" s="7"/>
      <c r="E23" s="7"/>
      <c r="F23" s="8"/>
    </row>
    <row r="24" spans="2:6" ht="15.75" thickBot="1" x14ac:dyDescent="0.3">
      <c r="B24" s="27" t="s">
        <v>17</v>
      </c>
      <c r="C24" s="28"/>
      <c r="D24" s="28"/>
      <c r="E24" s="28"/>
      <c r="F24" s="29"/>
    </row>
    <row r="25" spans="2:6" x14ac:dyDescent="0.25">
      <c r="B25" s="6"/>
      <c r="C25" s="13" t="s">
        <v>1</v>
      </c>
      <c r="D25" s="13" t="s">
        <v>2</v>
      </c>
      <c r="E25" s="13" t="s">
        <v>10</v>
      </c>
      <c r="F25" s="14" t="s">
        <v>18</v>
      </c>
    </row>
    <row r="26" spans="2:6" x14ac:dyDescent="0.25">
      <c r="B26" s="3" t="s">
        <v>13</v>
      </c>
      <c r="C26" s="4">
        <v>642.52</v>
      </c>
      <c r="D26" s="4">
        <v>34.200000000000003</v>
      </c>
      <c r="E26" s="9">
        <f>D26+C26</f>
        <v>676.72</v>
      </c>
      <c r="F26" s="10">
        <f>E26</f>
        <v>676.72</v>
      </c>
    </row>
    <row r="27" spans="2:6" x14ac:dyDescent="0.25">
      <c r="B27" s="3" t="s">
        <v>14</v>
      </c>
      <c r="C27" s="4">
        <v>449.13</v>
      </c>
      <c r="D27" s="4"/>
      <c r="E27" s="9">
        <f t="shared" ref="E27:E30" si="5">D27+C27</f>
        <v>449.13</v>
      </c>
      <c r="F27" s="10">
        <f t="shared" ref="F27:F30" si="6">E27</f>
        <v>449.13</v>
      </c>
    </row>
    <row r="28" spans="2:6" x14ac:dyDescent="0.25">
      <c r="B28" s="3" t="s">
        <v>7</v>
      </c>
      <c r="C28" s="4">
        <v>1544.09</v>
      </c>
      <c r="D28" s="4">
        <v>587.84</v>
      </c>
      <c r="E28" s="9">
        <f t="shared" si="5"/>
        <v>2131.9299999999998</v>
      </c>
      <c r="F28" s="10">
        <f t="shared" si="6"/>
        <v>2131.9299999999998</v>
      </c>
    </row>
    <row r="29" spans="2:6" x14ac:dyDescent="0.25">
      <c r="B29" s="3" t="s">
        <v>8</v>
      </c>
      <c r="C29" s="4">
        <v>1227.81</v>
      </c>
      <c r="D29" s="4">
        <v>543.20000000000005</v>
      </c>
      <c r="E29" s="9">
        <f t="shared" si="5"/>
        <v>1771.01</v>
      </c>
      <c r="F29" s="10">
        <f t="shared" si="6"/>
        <v>1771.01</v>
      </c>
    </row>
    <row r="30" spans="2:6" x14ac:dyDescent="0.25">
      <c r="B30" s="3" t="s">
        <v>9</v>
      </c>
      <c r="C30" s="4">
        <v>1417.03</v>
      </c>
      <c r="D30" s="4">
        <v>960.25</v>
      </c>
      <c r="E30" s="9">
        <f t="shared" si="5"/>
        <v>2377.2799999999997</v>
      </c>
      <c r="F30" s="10">
        <f t="shared" si="6"/>
        <v>2377.2799999999997</v>
      </c>
    </row>
    <row r="31" spans="2:6" ht="15.75" thickBot="1" x14ac:dyDescent="0.3">
      <c r="B31" s="11"/>
      <c r="C31" s="26" t="s">
        <v>12</v>
      </c>
      <c r="D31" s="26"/>
      <c r="E31" s="17">
        <f>SUM(E26:E30)</f>
        <v>7406.07</v>
      </c>
      <c r="F31" s="12">
        <f>SUM(F26:F30)</f>
        <v>7406.07</v>
      </c>
    </row>
    <row r="32" spans="2:6" ht="15.75" thickBot="1" x14ac:dyDescent="0.3">
      <c r="B32" s="1"/>
      <c r="C32" s="1"/>
      <c r="D32" s="1"/>
      <c r="E32" s="1"/>
      <c r="F32" s="1"/>
    </row>
    <row r="33" spans="2:6" x14ac:dyDescent="0.25">
      <c r="B33" s="18"/>
      <c r="C33" s="23" t="s">
        <v>19</v>
      </c>
      <c r="D33" s="1"/>
      <c r="E33" s="1"/>
      <c r="F33" s="1"/>
    </row>
    <row r="34" spans="2:6" x14ac:dyDescent="0.25">
      <c r="B34" s="3" t="s">
        <v>0</v>
      </c>
      <c r="C34" s="19">
        <f>F3</f>
        <v>124374.85</v>
      </c>
    </row>
    <row r="35" spans="2:6" x14ac:dyDescent="0.25">
      <c r="B35" s="3" t="s">
        <v>3</v>
      </c>
      <c r="C35" s="19">
        <f>F4</f>
        <v>167892.66466070293</v>
      </c>
    </row>
    <row r="36" spans="2:6" x14ac:dyDescent="0.25">
      <c r="B36" s="20" t="s">
        <v>4</v>
      </c>
      <c r="C36" s="19">
        <f>F31+F22+F13</f>
        <v>100452.69</v>
      </c>
    </row>
    <row r="37" spans="2:6" x14ac:dyDescent="0.25">
      <c r="B37" s="20" t="s">
        <v>20</v>
      </c>
      <c r="C37" s="21">
        <v>32105.352480000001</v>
      </c>
    </row>
    <row r="38" spans="2:6" x14ac:dyDescent="0.25">
      <c r="B38" s="20" t="s">
        <v>21</v>
      </c>
      <c r="C38" s="21">
        <v>1771.67</v>
      </c>
    </row>
    <row r="39" spans="2:6" ht="15.75" thickBot="1" x14ac:dyDescent="0.3">
      <c r="B39" s="22"/>
      <c r="C39" s="24">
        <f>SUM(C34:C38)</f>
        <v>426597.22714070289</v>
      </c>
    </row>
  </sheetData>
  <mergeCells count="6">
    <mergeCell ref="C31:D31"/>
    <mergeCell ref="B6:F6"/>
    <mergeCell ref="C13:D13"/>
    <mergeCell ref="C22:D22"/>
    <mergeCell ref="B15:F15"/>
    <mergeCell ref="B24:F24"/>
  </mergeCells>
  <pageMargins left="0.511811024" right="0.511811024" top="0.78740157499999996" bottom="0.78740157499999996" header="0.31496062000000002" footer="0.31496062000000002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 Engenharia</dc:creator>
  <cp:lastModifiedBy>ENGENHARIA</cp:lastModifiedBy>
  <cp:lastPrinted>2019-07-31T17:59:59Z</cp:lastPrinted>
  <dcterms:created xsi:type="dcterms:W3CDTF">2019-07-30T17:25:27Z</dcterms:created>
  <dcterms:modified xsi:type="dcterms:W3CDTF">2019-07-31T18:00:01Z</dcterms:modified>
</cp:coreProperties>
</file>